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9095" windowHeight="11775"/>
  </bookViews>
  <sheets>
    <sheet name="Тюмень (3)" sheetId="1" r:id="rId1"/>
  </sheets>
  <definedNames>
    <definedName name="_xlnm.Print_Titles" localSheetId="0">'Тюмень (3)'!$11:$11</definedName>
    <definedName name="_xlnm.Print_Area" localSheetId="0">'Тюмень (3)'!$A$1:$D$58</definedName>
  </definedNames>
  <calcPr calcId="125725"/>
</workbook>
</file>

<file path=xl/calcChain.xml><?xml version="1.0" encoding="utf-8"?>
<calcChain xmlns="http://schemas.openxmlformats.org/spreadsheetml/2006/main">
  <c r="D46" i="1"/>
  <c r="D42"/>
  <c r="D41"/>
  <c r="D39"/>
  <c r="D38"/>
  <c r="D26"/>
  <c r="D25"/>
  <c r="D24"/>
  <c r="D23"/>
  <c r="D22"/>
  <c r="D14"/>
</calcChain>
</file>

<file path=xl/sharedStrings.xml><?xml version="1.0" encoding="utf-8"?>
<sst xmlns="http://schemas.openxmlformats.org/spreadsheetml/2006/main" count="80" uniqueCount="80">
  <si>
    <t>Приложение № 2</t>
  </si>
  <si>
    <t>к приказу от ___________№_____</t>
  </si>
  <si>
    <t>Прейскурант цен, полученных расчетным методом</t>
  </si>
  <si>
    <r>
      <t xml:space="preserve">Тюменского ЦГМС </t>
    </r>
    <r>
      <rPr>
        <sz val="10"/>
        <color rgb="FF000000"/>
        <rFont val="Calibri"/>
        <family val="2"/>
        <charset val="204"/>
      </rPr>
      <t>−</t>
    </r>
    <r>
      <rPr>
        <sz val="10"/>
        <color rgb="FF000000"/>
        <rFont val="Times New Roman"/>
        <family val="1"/>
        <charset val="204"/>
      </rPr>
      <t xml:space="preserve"> филиала ФГБУ "Обь-Иртышское УГМС"</t>
    </r>
  </si>
  <si>
    <t>на 2019 год</t>
  </si>
  <si>
    <t>№ п/п</t>
  </si>
  <si>
    <t>Наименование работ услуг</t>
  </si>
  <si>
    <t>Стоимость, руб. без НДС</t>
  </si>
  <si>
    <t>Отдел мониторинга окружающей среды (ОМС)</t>
  </si>
  <si>
    <t>1.1.</t>
  </si>
  <si>
    <t>Анализ одной  пробы атмосферного воздуха на содержание  углеродсодержащего аэрозоля (сажи) фотометрическим методом фотометрическим  методом</t>
  </si>
  <si>
    <t>1.2.</t>
  </si>
  <si>
    <t>Стоимость услуг по предоставлению специализированной информации 
о значениях мощности экспозиционной дозы гамма излучения
 по данным наблюдений Тюменского ЦГМС - филиала ФГБУ "Обь - Иртышское УГМС"</t>
  </si>
  <si>
    <t>1.3.</t>
  </si>
  <si>
    <t>Стоимость услуг по определению условной фоновой концентрации одного загрязняющего вещества в поверхностных водах суши</t>
  </si>
  <si>
    <t>1.4.</t>
  </si>
  <si>
    <t>Стоимость услуг по предоставлению информации о фоновых концентрациях одного загрязняющего вещества, рассчитанной по данным мониторинга загрязнения атмосферного воздуха</t>
  </si>
  <si>
    <t>1.5.</t>
  </si>
  <si>
    <t>Стоимость услуг по предоставлению информации о фоновых концентрациях одного загрязняющего вещества для городов и поселков, где отсутствуют наблюдения за загрязнением атмосферы</t>
  </si>
  <si>
    <t>1.6.</t>
  </si>
  <si>
    <t>Стоимость услуг по предоставлению информации о степени загрязнённости поверхностных вод по гидрохимическим показателям (УКИЗВ)</t>
  </si>
  <si>
    <t>1.7.</t>
  </si>
  <si>
    <t>Стоимость услуг по предоставлению гидрохимической характеристики водного объекта по данным наблюдений отдела мониторинга окружающей среды без учёта НДС (аналитическая оценка уровня загрязненности поверхностных вод по обобщенным данным наблюдений по 1створу (пукнкту) за 1 период)</t>
  </si>
  <si>
    <t>1.8.</t>
  </si>
  <si>
    <t>Стоимость услуг по подготовке протокола количественного химического анализа (КХА)</t>
  </si>
  <si>
    <t>1.9.</t>
  </si>
  <si>
    <t>Стоимость работ по составлению паспорта гидрохимического пункта наблюдения (ГХП) (1-2 створа)</t>
  </si>
  <si>
    <t>1.10.</t>
  </si>
  <si>
    <t>Составление акта о проверке репрезентативности гидрохимического пункта наблюдения (ГХП)</t>
  </si>
  <si>
    <t>1.11.</t>
  </si>
  <si>
    <t>Методическое руководство и проверка паспорта гидрохимического пункта наблюдения (ГХП)</t>
  </si>
  <si>
    <t>1.12.</t>
  </si>
  <si>
    <t xml:space="preserve">Подготовка дубликата справки </t>
  </si>
  <si>
    <t>1.13.</t>
  </si>
  <si>
    <t>Подготовка справки по данным коэффицента рельефа местности</t>
  </si>
  <si>
    <t>1.14.</t>
  </si>
  <si>
    <t>Подготовка справки по данным коэффицента А</t>
  </si>
  <si>
    <t>1.15.</t>
  </si>
  <si>
    <t>Стоимость выполнения работ в рамках  договора по отбору проб воды:</t>
  </si>
  <si>
    <t>1.15.1.</t>
  </si>
  <si>
    <t xml:space="preserve">Подготовительные мероприятия связанные с анализом поступившей заявки, ведения переговоров с Заказчиком, работа с картами, подготовки информации для расчета сметы, составления сметы и др. </t>
  </si>
  <si>
    <t>1.15.2.</t>
  </si>
  <si>
    <t xml:space="preserve">Подготовительные мероприятия связанные  согласованием плана выездов, подготовкой докладной записки для направления в командировку, составление писем для заказчика и др. </t>
  </si>
  <si>
    <t>1.15.3.</t>
  </si>
  <si>
    <t>Составление, согласование и подписание договора</t>
  </si>
  <si>
    <t>1.15.4.</t>
  </si>
  <si>
    <t>Подготовительные мероприятия для 1-го выезда (отбор проб воды)</t>
  </si>
  <si>
    <t>1.15.5.</t>
  </si>
  <si>
    <t>Консервация 1 пробы воды (при необходимости)</t>
  </si>
  <si>
    <t>1.15.6.</t>
  </si>
  <si>
    <t>Отбор 1 пробы воды (городской цикл) (без учета использования лодки)</t>
  </si>
  <si>
    <t>1.15.7.</t>
  </si>
  <si>
    <t>Отбор 1 пробы воды (с выездом в командировку) (без учета использования лодки)</t>
  </si>
  <si>
    <t>1.15.8.</t>
  </si>
  <si>
    <t>ЗП техника МЗОС нахождение в пути  (городской цикл),  руб./км</t>
  </si>
  <si>
    <t>1.15.9.</t>
  </si>
  <si>
    <t>ЗП техника МЗОС нахождение в пути  (с выездом в командировку), руб./км</t>
  </si>
  <si>
    <t>Отлел гидрологии (ОГ)</t>
  </si>
  <si>
    <t>2.1.</t>
  </si>
  <si>
    <t>Предоставление  информации по гидрологическим показателям</t>
  </si>
  <si>
    <t>2.2.</t>
  </si>
  <si>
    <t>Подготовка заключения по факту затопления территории  на один  выезд для одного потребителя</t>
  </si>
  <si>
    <t>Отдел агрометеорологии (ОАМ)</t>
  </si>
  <si>
    <t>3.1.</t>
  </si>
  <si>
    <t>Расчет стоимости  подготовки справки об агрометеорологических условиях вегетации сельскохозяйственных культур по одному району (по одному наблюдательному пункту)</t>
  </si>
  <si>
    <t>3.2.</t>
  </si>
  <si>
    <t xml:space="preserve">Расчет стоимости работ  на подготовку справки и передачу потребителю </t>
  </si>
  <si>
    <t>Отдел метеорологии (ОМ)</t>
  </si>
  <si>
    <t>4.1.</t>
  </si>
  <si>
    <t>Подготовка справки по 1 метеоэлементу по 1 метеорологической станции (метеопосту)</t>
  </si>
  <si>
    <t>Отдел метеопрогнозов (ОМП)</t>
  </si>
  <si>
    <t>5.1.</t>
  </si>
  <si>
    <t>Подготовка справки и передача потребителю прогноза погоды общего назначения</t>
  </si>
  <si>
    <t>Начальник ФГБУ "Обь-Иртышское УГМС"</t>
  </si>
  <si>
    <t>Н.И. Криворучко</t>
  </si>
  <si>
    <t>Начальник ОМС Тюменского ЦГМС - филиала ФГБУ "Обь-Иртышское УГМС"</t>
  </si>
  <si>
    <t>И.А. Черепанова</t>
  </si>
  <si>
    <t>?????????????</t>
  </si>
  <si>
    <t>Зам. начальника ПЭО ФГБУ "Обь-Иртышское УГМС"</t>
  </si>
  <si>
    <t>Л.В. Павлюковская</t>
  </si>
</sst>
</file>

<file path=xl/styles.xml><?xml version="1.0" encoding="utf-8"?>
<styleSheet xmlns="http://schemas.openxmlformats.org/spreadsheetml/2006/main">
  <numFmts count="1">
    <numFmt numFmtId="164" formatCode="#,##0&quot; год&quot;"/>
  </numFmts>
  <fonts count="11">
    <font>
      <sz val="8"/>
      <name val="Arial"/>
      <family val="2"/>
      <charset val="204"/>
    </font>
    <font>
      <sz val="10"/>
      <name val="Times New Roman"/>
      <family val="1"/>
      <charset val="204"/>
    </font>
    <font>
      <sz val="10"/>
      <color rgb="FF000000"/>
      <name val="Times New Roman"/>
      <family val="1"/>
      <charset val="204"/>
    </font>
    <font>
      <b/>
      <sz val="10"/>
      <color rgb="FF000000"/>
      <name val="Times New Roman"/>
      <family val="1"/>
      <charset val="204"/>
    </font>
    <font>
      <b/>
      <sz val="10"/>
      <name val="Times New Roman"/>
      <family val="1"/>
      <charset val="204"/>
    </font>
    <font>
      <sz val="10"/>
      <color rgb="FF000000"/>
      <name val="Calibri"/>
      <family val="2"/>
      <charset val="204"/>
    </font>
    <font>
      <sz val="9"/>
      <color rgb="FF000000"/>
      <name val="Times New Roman"/>
      <family val="1"/>
      <charset val="204"/>
    </font>
    <font>
      <sz val="8"/>
      <name val="Arial"/>
      <family val="2"/>
    </font>
    <font>
      <sz val="10"/>
      <name val="Arial Cyr"/>
      <charset val="204"/>
    </font>
    <font>
      <sz val="10"/>
      <name val="Arial"/>
      <family val="2"/>
      <charset val="204"/>
    </font>
    <font>
      <sz val="9"/>
      <color theme="1"/>
      <name val="Times New Roman"/>
      <family val="1"/>
      <charset val="204"/>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7" fillId="0" borderId="0"/>
    <xf numFmtId="0" fontId="8" fillId="0" borderId="0"/>
  </cellStyleXfs>
  <cellXfs count="55">
    <xf numFmtId="0" fontId="0" fillId="0" borderId="0" xfId="0"/>
    <xf numFmtId="0" fontId="1" fillId="0" borderId="0" xfId="0" applyFont="1" applyFill="1" applyAlignment="1">
      <alignment horizontal="left"/>
    </xf>
    <xf numFmtId="0" fontId="3" fillId="0" borderId="0" xfId="0" applyFont="1" applyFill="1" applyBorder="1" applyAlignment="1">
      <alignment horizontal="left" vertical="center" wrapText="1"/>
    </xf>
    <xf numFmtId="0" fontId="4" fillId="0" borderId="0" xfId="0" applyFont="1" applyFill="1" applyAlignment="1">
      <alignment horizontal="left"/>
    </xf>
    <xf numFmtId="0" fontId="2" fillId="0" borderId="0" xfId="0" applyFont="1" applyFill="1" applyBorder="1" applyAlignment="1">
      <alignment horizontal="left" vertical="center"/>
    </xf>
    <xf numFmtId="0" fontId="2"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0" xfId="0" applyFont="1" applyFill="1" applyAlignment="1">
      <alignment horizontal="center" vertical="center"/>
    </xf>
    <xf numFmtId="1" fontId="4" fillId="0" borderId="1" xfId="1" applyNumberFormat="1" applyFont="1" applyFill="1" applyBorder="1" applyAlignment="1">
      <alignment horizontal="center" vertical="center"/>
    </xf>
    <xf numFmtId="0" fontId="4" fillId="0" borderId="1" xfId="1" applyNumberFormat="1" applyFont="1" applyFill="1" applyBorder="1" applyAlignment="1">
      <alignment horizontal="left"/>
    </xf>
    <xf numFmtId="0" fontId="4" fillId="0" borderId="0" xfId="0" applyFont="1" applyFill="1" applyAlignment="1"/>
    <xf numFmtId="0" fontId="1" fillId="0" borderId="0" xfId="0" applyFont="1" applyFill="1" applyAlignment="1"/>
    <xf numFmtId="1" fontId="1" fillId="0" borderId="1" xfId="1" applyNumberFormat="1" applyFont="1" applyFill="1" applyBorder="1" applyAlignment="1">
      <alignment horizontal="left" vertical="center"/>
    </xf>
    <xf numFmtId="2" fontId="1" fillId="0" borderId="1" xfId="1" applyNumberFormat="1" applyFont="1" applyFill="1" applyBorder="1" applyAlignment="1">
      <alignment horizontal="center" vertical="center"/>
    </xf>
    <xf numFmtId="0" fontId="1" fillId="0" borderId="0" xfId="0" applyFont="1" applyFill="1" applyAlignment="1">
      <alignment horizontal="left" vertical="center"/>
    </xf>
    <xf numFmtId="0" fontId="1" fillId="0" borderId="0" xfId="0" applyFont="1" applyFill="1"/>
    <xf numFmtId="4" fontId="1" fillId="0" borderId="1" xfId="1" applyNumberFormat="1" applyFont="1" applyFill="1" applyBorder="1" applyAlignment="1">
      <alignment horizontal="center" vertical="center"/>
    </xf>
    <xf numFmtId="2" fontId="4" fillId="0" borderId="0" xfId="0" applyNumberFormat="1" applyFont="1" applyFill="1" applyAlignment="1">
      <alignment horizontal="center" vertical="center"/>
    </xf>
    <xf numFmtId="0" fontId="4" fillId="0" borderId="0" xfId="0" applyFont="1" applyFill="1"/>
    <xf numFmtId="0" fontId="1" fillId="0" borderId="0" xfId="0" applyFont="1" applyFill="1" applyAlignment="1">
      <alignment vertical="center"/>
    </xf>
    <xf numFmtId="4" fontId="4" fillId="2" borderId="0" xfId="1" applyNumberFormat="1" applyFont="1" applyFill="1" applyBorder="1" applyAlignment="1">
      <alignment horizontal="center" vertical="center"/>
    </xf>
    <xf numFmtId="2" fontId="1" fillId="0" borderId="0" xfId="0" applyNumberFormat="1" applyFont="1" applyFill="1" applyAlignment="1">
      <alignment horizontal="center" vertical="center"/>
    </xf>
    <xf numFmtId="0" fontId="1" fillId="0" borderId="1" xfId="1" applyFont="1" applyFill="1" applyBorder="1" applyAlignment="1">
      <alignment horizontal="left" vertical="center"/>
    </xf>
    <xf numFmtId="2" fontId="1" fillId="0" borderId="1" xfId="1" applyNumberFormat="1" applyFont="1" applyFill="1" applyBorder="1" applyAlignment="1">
      <alignment horizontal="right"/>
    </xf>
    <xf numFmtId="0" fontId="4" fillId="0" borderId="1" xfId="1" applyNumberFormat="1" applyFont="1" applyFill="1" applyBorder="1" applyAlignment="1"/>
    <xf numFmtId="4" fontId="4" fillId="0" borderId="0" xfId="1" applyNumberFormat="1" applyFont="1" applyFill="1" applyBorder="1" applyAlignment="1">
      <alignment horizontal="center" vertical="center"/>
    </xf>
    <xf numFmtId="2" fontId="1" fillId="0" borderId="1" xfId="0" applyNumberFormat="1" applyFont="1" applyFill="1" applyBorder="1" applyAlignment="1">
      <alignment horizontal="center" vertical="center"/>
    </xf>
    <xf numFmtId="0" fontId="4" fillId="0" borderId="0" xfId="0" applyFont="1" applyFill="1" applyBorder="1" applyAlignment="1">
      <alignment wrapText="1"/>
    </xf>
    <xf numFmtId="0" fontId="9" fillId="0" borderId="0" xfId="0" applyFont="1" applyFill="1" applyBorder="1" applyAlignment="1">
      <alignment wrapText="1"/>
    </xf>
    <xf numFmtId="0" fontId="1" fillId="0" borderId="0" xfId="0" applyFont="1" applyFill="1" applyBorder="1" applyAlignment="1">
      <alignment wrapText="1"/>
    </xf>
    <xf numFmtId="0" fontId="1" fillId="0" borderId="0" xfId="0" applyFont="1" applyFill="1" applyBorder="1" applyAlignment="1">
      <alignment horizontal="left" wrapText="1"/>
    </xf>
    <xf numFmtId="0" fontId="1" fillId="0" borderId="0" xfId="0" applyFont="1" applyFill="1" applyBorder="1" applyAlignment="1">
      <alignment horizontal="right" wrapText="1"/>
    </xf>
    <xf numFmtId="0" fontId="2" fillId="0" borderId="0" xfId="0" applyFont="1" applyBorder="1" applyAlignment="1">
      <alignment vertical="top" wrapText="1"/>
    </xf>
    <xf numFmtId="0" fontId="2" fillId="0" borderId="0" xfId="0" applyFont="1" applyBorder="1" applyAlignment="1">
      <alignment horizontal="left" vertical="top" wrapText="1"/>
    </xf>
    <xf numFmtId="0" fontId="2" fillId="0" borderId="0" xfId="0" applyFont="1" applyBorder="1" applyAlignment="1">
      <alignment horizontal="right" vertical="center"/>
    </xf>
    <xf numFmtId="0" fontId="1" fillId="0" borderId="0" xfId="0" applyFont="1" applyFill="1" applyAlignment="1">
      <alignment horizontal="right"/>
    </xf>
    <xf numFmtId="0" fontId="10" fillId="0" borderId="0" xfId="0" applyFont="1" applyFill="1" applyBorder="1"/>
    <xf numFmtId="0" fontId="4" fillId="0" borderId="2" xfId="1" applyNumberFormat="1" applyFont="1" applyFill="1" applyBorder="1" applyAlignment="1">
      <alignment horizontal="left" vertical="center"/>
    </xf>
    <xf numFmtId="0" fontId="4" fillId="0" borderId="3" xfId="1" applyNumberFormat="1" applyFont="1" applyFill="1" applyBorder="1" applyAlignment="1">
      <alignment horizontal="left" vertical="center"/>
    </xf>
    <xf numFmtId="0" fontId="2" fillId="0" borderId="0" xfId="0" applyFont="1" applyFill="1" applyBorder="1" applyAlignment="1">
      <alignment horizontal="lef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164" fontId="3" fillId="0" borderId="0"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1" fillId="0" borderId="2" xfId="1" applyFont="1" applyFill="1" applyBorder="1" applyAlignment="1">
      <alignment horizontal="left" vertical="center" wrapText="1"/>
    </xf>
    <xf numFmtId="0" fontId="1" fillId="0" borderId="3" xfId="1" applyFont="1" applyFill="1" applyBorder="1" applyAlignment="1">
      <alignment horizontal="left" vertical="center" wrapText="1"/>
    </xf>
    <xf numFmtId="0" fontId="2" fillId="0" borderId="0" xfId="0" applyFont="1" applyBorder="1" applyAlignment="1">
      <alignment horizontal="left" vertical="top" wrapText="1"/>
    </xf>
    <xf numFmtId="0" fontId="4" fillId="0" borderId="2" xfId="1" applyNumberFormat="1" applyFont="1" applyFill="1" applyBorder="1" applyAlignment="1">
      <alignment horizontal="left"/>
    </xf>
    <xf numFmtId="0" fontId="4" fillId="0" borderId="3" xfId="1" applyNumberFormat="1" applyFont="1" applyFill="1" applyBorder="1" applyAlignment="1">
      <alignment horizontal="left"/>
    </xf>
    <xf numFmtId="0" fontId="1" fillId="0" borderId="2" xfId="1" applyFont="1" applyFill="1" applyBorder="1" applyAlignment="1">
      <alignment horizontal="left" wrapText="1"/>
    </xf>
    <xf numFmtId="0" fontId="1" fillId="0" borderId="3" xfId="1" applyFont="1" applyFill="1" applyBorder="1" applyAlignment="1">
      <alignment horizontal="left" wrapText="1"/>
    </xf>
    <xf numFmtId="0" fontId="1" fillId="0" borderId="1" xfId="1" applyFont="1" applyFill="1" applyBorder="1" applyAlignment="1">
      <alignment horizontal="left" vertical="center" wrapText="1"/>
    </xf>
    <xf numFmtId="0" fontId="1" fillId="0" borderId="2" xfId="2" applyFont="1" applyFill="1" applyBorder="1" applyAlignment="1">
      <alignment horizontal="left" vertical="top" wrapText="1"/>
    </xf>
    <xf numFmtId="0" fontId="1" fillId="0" borderId="3" xfId="2" applyFont="1" applyFill="1" applyBorder="1" applyAlignment="1">
      <alignment horizontal="left" vertical="top" wrapText="1"/>
    </xf>
  </cellXfs>
  <cellStyles count="3">
    <cellStyle name="Обычный" xfId="0" builtinId="0"/>
    <cellStyle name="Обычный 3" xfId="2"/>
    <cellStyle name="Обычный_TDSheet"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ummaryRight="0"/>
    <pageSetUpPr autoPageBreaks="0"/>
  </sheetPr>
  <dimension ref="A1:G100"/>
  <sheetViews>
    <sheetView tabSelected="1" view="pageBreakPreview" topLeftCell="A37" zoomScaleSheetLayoutView="100" workbookViewId="0">
      <selection activeCell="D63" sqref="D63"/>
    </sheetView>
  </sheetViews>
  <sheetFormatPr defaultColWidth="10.5" defaultRowHeight="11.45" customHeight="1"/>
  <cols>
    <col min="1" max="1" width="6.5" style="1" customWidth="1"/>
    <col min="2" max="2" width="77.33203125" style="1" customWidth="1"/>
    <col min="3" max="3" width="14.83203125" style="1" customWidth="1"/>
    <col min="4" max="4" width="18.83203125" style="1" customWidth="1"/>
    <col min="5" max="5" width="14.6640625" style="1" customWidth="1"/>
    <col min="6" max="6" width="13.83203125" style="18" customWidth="1"/>
    <col min="7" max="16384" width="10.5" style="15"/>
  </cols>
  <sheetData>
    <row r="1" spans="1:7" s="1" customFormat="1" ht="12.95" customHeight="1">
      <c r="C1" s="39" t="s">
        <v>0</v>
      </c>
      <c r="D1" s="39"/>
      <c r="E1" s="2"/>
      <c r="F1" s="3"/>
    </row>
    <row r="2" spans="1:7" s="1" customFormat="1" ht="12.95" customHeight="1">
      <c r="C2" s="4" t="s">
        <v>1</v>
      </c>
      <c r="E2" s="4"/>
      <c r="F2" s="3"/>
    </row>
    <row r="3" spans="1:7" s="1" customFormat="1" ht="12.95" customHeight="1">
      <c r="F3" s="3"/>
    </row>
    <row r="4" spans="1:7" s="1" customFormat="1" ht="12.95" customHeight="1">
      <c r="C4" s="4"/>
      <c r="F4" s="3"/>
    </row>
    <row r="5" spans="1:7" s="1" customFormat="1" ht="12.95" customHeight="1">
      <c r="C5" s="4"/>
      <c r="F5" s="3"/>
    </row>
    <row r="6" spans="1:7" s="1" customFormat="1" ht="12.95" customHeight="1">
      <c r="F6" s="3"/>
    </row>
    <row r="7" spans="1:7" s="1" customFormat="1" ht="14.25" customHeight="1">
      <c r="A7" s="40" t="s">
        <v>2</v>
      </c>
      <c r="B7" s="40"/>
      <c r="C7" s="40"/>
      <c r="D7" s="40"/>
      <c r="F7" s="3"/>
    </row>
    <row r="8" spans="1:7" s="1" customFormat="1" ht="12.95" customHeight="1">
      <c r="A8" s="41" t="s">
        <v>3</v>
      </c>
      <c r="B8" s="41"/>
      <c r="C8" s="41"/>
      <c r="D8" s="41"/>
      <c r="F8" s="3"/>
    </row>
    <row r="9" spans="1:7" s="1" customFormat="1" ht="12.95" customHeight="1">
      <c r="A9" s="42" t="s">
        <v>4</v>
      </c>
      <c r="B9" s="42"/>
      <c r="C9" s="42"/>
      <c r="D9" s="42"/>
      <c r="F9" s="3"/>
    </row>
    <row r="10" spans="1:7" s="1" customFormat="1" ht="12.95" customHeight="1">
      <c r="F10" s="3"/>
    </row>
    <row r="11" spans="1:7" s="1" customFormat="1" ht="24" customHeight="1">
      <c r="A11" s="5" t="s">
        <v>5</v>
      </c>
      <c r="B11" s="43" t="s">
        <v>6</v>
      </c>
      <c r="C11" s="44"/>
      <c r="D11" s="6" t="s">
        <v>7</v>
      </c>
      <c r="F11" s="7"/>
    </row>
    <row r="12" spans="1:7" s="11" customFormat="1" ht="16.5" customHeight="1">
      <c r="A12" s="8">
        <v>1</v>
      </c>
      <c r="B12" s="37" t="s">
        <v>8</v>
      </c>
      <c r="C12" s="38"/>
      <c r="D12" s="9"/>
      <c r="E12" s="1"/>
      <c r="F12" s="10"/>
    </row>
    <row r="13" spans="1:7" s="11" customFormat="1" ht="29.25" customHeight="1">
      <c r="A13" s="12" t="s">
        <v>9</v>
      </c>
      <c r="B13" s="45" t="s">
        <v>10</v>
      </c>
      <c r="C13" s="46"/>
      <c r="D13" s="13">
        <v>434.03</v>
      </c>
      <c r="E13" s="14"/>
      <c r="F13" s="7"/>
      <c r="G13" s="15"/>
    </row>
    <row r="14" spans="1:7" ht="45" customHeight="1">
      <c r="A14" s="12" t="s">
        <v>11</v>
      </c>
      <c r="B14" s="45" t="s">
        <v>12</v>
      </c>
      <c r="C14" s="46"/>
      <c r="D14" s="16">
        <f>10754.12+353.56</f>
        <v>11107.68</v>
      </c>
      <c r="E14" s="14"/>
      <c r="F14" s="7"/>
    </row>
    <row r="15" spans="1:7" ht="25.5" customHeight="1">
      <c r="A15" s="12" t="s">
        <v>13</v>
      </c>
      <c r="B15" s="50" t="s">
        <v>14</v>
      </c>
      <c r="C15" s="51"/>
      <c r="D15" s="16">
        <v>4385.51</v>
      </c>
      <c r="E15" s="14"/>
      <c r="F15" s="17"/>
    </row>
    <row r="16" spans="1:7" ht="38.25" customHeight="1">
      <c r="A16" s="12" t="s">
        <v>15</v>
      </c>
      <c r="B16" s="50" t="s">
        <v>16</v>
      </c>
      <c r="C16" s="51"/>
      <c r="D16" s="16">
        <v>6143.08</v>
      </c>
      <c r="E16" s="14"/>
      <c r="F16" s="7"/>
    </row>
    <row r="17" spans="1:7" ht="38.25" customHeight="1">
      <c r="A17" s="12" t="s">
        <v>17</v>
      </c>
      <c r="B17" s="50" t="s">
        <v>18</v>
      </c>
      <c r="C17" s="51"/>
      <c r="D17" s="16">
        <v>2225.69</v>
      </c>
      <c r="E17" s="14"/>
      <c r="F17" s="7"/>
    </row>
    <row r="18" spans="1:7" ht="25.5" customHeight="1">
      <c r="A18" s="12" t="s">
        <v>19</v>
      </c>
      <c r="B18" s="50" t="s">
        <v>20</v>
      </c>
      <c r="C18" s="51"/>
      <c r="D18" s="16">
        <v>3405.28</v>
      </c>
      <c r="E18" s="14"/>
    </row>
    <row r="19" spans="1:7" ht="56.25" customHeight="1">
      <c r="A19" s="12" t="s">
        <v>21</v>
      </c>
      <c r="B19" s="45" t="s">
        <v>22</v>
      </c>
      <c r="C19" s="46"/>
      <c r="D19" s="16">
        <v>6707.67</v>
      </c>
      <c r="E19" s="14"/>
      <c r="F19" s="7"/>
      <c r="G19" s="19"/>
    </row>
    <row r="20" spans="1:7" ht="12.75">
      <c r="A20" s="12" t="s">
        <v>23</v>
      </c>
      <c r="B20" s="45" t="s">
        <v>24</v>
      </c>
      <c r="C20" s="46"/>
      <c r="D20" s="16">
        <v>529.86</v>
      </c>
      <c r="E20" s="14"/>
      <c r="F20" s="7"/>
    </row>
    <row r="21" spans="1:7" ht="25.5" customHeight="1">
      <c r="A21" s="12" t="s">
        <v>25</v>
      </c>
      <c r="B21" s="45" t="s">
        <v>26</v>
      </c>
      <c r="C21" s="46"/>
      <c r="D21" s="16">
        <v>51787.13</v>
      </c>
      <c r="E21" s="14"/>
      <c r="F21" s="7"/>
      <c r="G21" s="19"/>
    </row>
    <row r="22" spans="1:7" ht="12.75">
      <c r="A22" s="12" t="s">
        <v>27</v>
      </c>
      <c r="B22" s="45" t="s">
        <v>28</v>
      </c>
      <c r="C22" s="46"/>
      <c r="D22" s="16">
        <f>23782.93*1.0285</f>
        <v>24460.743504999999</v>
      </c>
      <c r="E22" s="14"/>
      <c r="F22" s="20"/>
      <c r="G22" s="19"/>
    </row>
    <row r="23" spans="1:7" ht="12.75">
      <c r="A23" s="12" t="s">
        <v>29</v>
      </c>
      <c r="B23" s="45" t="s">
        <v>30</v>
      </c>
      <c r="C23" s="46"/>
      <c r="D23" s="16">
        <f>18481.92*1.0285</f>
        <v>19008.654719999999</v>
      </c>
      <c r="E23" s="14" t="s">
        <v>77</v>
      </c>
      <c r="F23" s="20"/>
      <c r="G23" s="19"/>
    </row>
    <row r="24" spans="1:7" ht="12.75">
      <c r="A24" s="12" t="s">
        <v>31</v>
      </c>
      <c r="B24" s="52" t="s">
        <v>32</v>
      </c>
      <c r="C24" s="52"/>
      <c r="D24" s="21">
        <f>156.4*1.0285</f>
        <v>160.85740000000001</v>
      </c>
      <c r="E24" s="14"/>
      <c r="F24" s="20"/>
      <c r="G24" s="19"/>
    </row>
    <row r="25" spans="1:7" ht="12.75">
      <c r="A25" s="12" t="s">
        <v>33</v>
      </c>
      <c r="B25" s="45" t="s">
        <v>34</v>
      </c>
      <c r="C25" s="46"/>
      <c r="D25" s="16">
        <f>221.07*1.0285</f>
        <v>227.37049499999998</v>
      </c>
      <c r="E25" s="14"/>
      <c r="F25" s="20"/>
      <c r="G25" s="19"/>
    </row>
    <row r="26" spans="1:7" ht="12.75">
      <c r="A26" s="12" t="s">
        <v>35</v>
      </c>
      <c r="B26" s="45" t="s">
        <v>36</v>
      </c>
      <c r="C26" s="46"/>
      <c r="D26" s="16">
        <f>221.07*1.0285</f>
        <v>227.37049499999998</v>
      </c>
      <c r="E26" s="14"/>
      <c r="F26" s="20"/>
      <c r="G26" s="19"/>
    </row>
    <row r="27" spans="1:7" ht="12.75">
      <c r="A27" s="22" t="s">
        <v>37</v>
      </c>
      <c r="B27" s="45" t="s">
        <v>38</v>
      </c>
      <c r="C27" s="46"/>
      <c r="D27" s="23"/>
      <c r="E27" s="14"/>
      <c r="F27" s="7"/>
    </row>
    <row r="28" spans="1:7" ht="40.5" customHeight="1">
      <c r="A28" s="22" t="s">
        <v>39</v>
      </c>
      <c r="B28" s="53" t="s">
        <v>40</v>
      </c>
      <c r="C28" s="54"/>
      <c r="D28" s="16">
        <v>3347.25</v>
      </c>
      <c r="E28" s="14"/>
      <c r="F28" s="7"/>
    </row>
    <row r="29" spans="1:7" ht="26.25" customHeight="1">
      <c r="A29" s="22" t="s">
        <v>41</v>
      </c>
      <c r="B29" s="53" t="s">
        <v>42</v>
      </c>
      <c r="C29" s="54"/>
      <c r="D29" s="16">
        <v>1434.54</v>
      </c>
      <c r="E29" s="14"/>
      <c r="F29" s="7"/>
    </row>
    <row r="30" spans="1:7" ht="12.75">
      <c r="A30" s="22" t="s">
        <v>43</v>
      </c>
      <c r="B30" s="53" t="s">
        <v>44</v>
      </c>
      <c r="C30" s="54"/>
      <c r="D30" s="16">
        <v>478.18</v>
      </c>
      <c r="E30" s="14"/>
      <c r="F30" s="7"/>
    </row>
    <row r="31" spans="1:7" ht="12.75">
      <c r="A31" s="22" t="s">
        <v>45</v>
      </c>
      <c r="B31" s="53" t="s">
        <v>46</v>
      </c>
      <c r="C31" s="54"/>
      <c r="D31" s="16">
        <v>4064.99</v>
      </c>
      <c r="E31" s="14"/>
      <c r="F31" s="7"/>
    </row>
    <row r="32" spans="1:7" ht="12.75">
      <c r="A32" s="22" t="s">
        <v>47</v>
      </c>
      <c r="B32" s="53" t="s">
        <v>48</v>
      </c>
      <c r="C32" s="54"/>
      <c r="D32" s="16">
        <v>1406.21</v>
      </c>
      <c r="E32" s="14"/>
      <c r="F32" s="7"/>
    </row>
    <row r="33" spans="1:7" ht="12.75">
      <c r="A33" s="22" t="s">
        <v>49</v>
      </c>
      <c r="B33" s="53" t="s">
        <v>50</v>
      </c>
      <c r="C33" s="54"/>
      <c r="D33" s="16">
        <v>787.31999999999994</v>
      </c>
      <c r="E33" s="14"/>
      <c r="F33" s="7"/>
    </row>
    <row r="34" spans="1:7" ht="12.75">
      <c r="A34" s="22" t="s">
        <v>51</v>
      </c>
      <c r="B34" s="53" t="s">
        <v>52</v>
      </c>
      <c r="C34" s="54"/>
      <c r="D34" s="16">
        <v>1029.76</v>
      </c>
      <c r="E34" s="14"/>
      <c r="F34" s="7"/>
    </row>
    <row r="35" spans="1:7" ht="12.75">
      <c r="A35" s="22" t="s">
        <v>53</v>
      </c>
      <c r="B35" s="53" t="s">
        <v>54</v>
      </c>
      <c r="C35" s="54"/>
      <c r="D35" s="16">
        <v>12.12</v>
      </c>
      <c r="E35" s="14"/>
      <c r="F35" s="7"/>
    </row>
    <row r="36" spans="1:7" ht="12.75">
      <c r="A36" s="22" t="s">
        <v>55</v>
      </c>
      <c r="B36" s="53" t="s">
        <v>56</v>
      </c>
      <c r="C36" s="54"/>
      <c r="D36" s="16">
        <v>9.09</v>
      </c>
      <c r="E36" s="14"/>
      <c r="F36" s="7"/>
    </row>
    <row r="37" spans="1:7" ht="12.75">
      <c r="A37" s="8">
        <v>2</v>
      </c>
      <c r="B37" s="48" t="s">
        <v>57</v>
      </c>
      <c r="C37" s="49"/>
      <c r="D37" s="24"/>
    </row>
    <row r="38" spans="1:7" ht="12.75">
      <c r="A38" s="12" t="s">
        <v>58</v>
      </c>
      <c r="B38" s="45" t="s">
        <v>59</v>
      </c>
      <c r="C38" s="46"/>
      <c r="D38" s="16">
        <f>236.17*1.0285</f>
        <v>242.90084499999998</v>
      </c>
      <c r="E38" s="14"/>
      <c r="F38" s="20"/>
      <c r="G38" s="19"/>
    </row>
    <row r="39" spans="1:7" ht="25.5" customHeight="1">
      <c r="A39" s="22" t="s">
        <v>60</v>
      </c>
      <c r="B39" s="45" t="s">
        <v>61</v>
      </c>
      <c r="C39" s="46"/>
      <c r="D39" s="16">
        <f>4421.84*1.0285</f>
        <v>4547.8624399999999</v>
      </c>
      <c r="E39" s="14"/>
      <c r="F39" s="20"/>
      <c r="G39" s="19"/>
    </row>
    <row r="40" spans="1:7" ht="12.75">
      <c r="A40" s="8">
        <v>3</v>
      </c>
      <c r="B40" s="48" t="s">
        <v>62</v>
      </c>
      <c r="C40" s="49"/>
      <c r="D40" s="24"/>
    </row>
    <row r="41" spans="1:7" ht="28.5" customHeight="1">
      <c r="A41" s="22" t="s">
        <v>63</v>
      </c>
      <c r="B41" s="45" t="s">
        <v>64</v>
      </c>
      <c r="C41" s="46"/>
      <c r="D41" s="16">
        <f>5412.99*1.0285</f>
        <v>5567.2602149999993</v>
      </c>
      <c r="E41" s="14"/>
      <c r="F41" s="25"/>
      <c r="G41" s="19"/>
    </row>
    <row r="42" spans="1:7" ht="12.75">
      <c r="A42" s="22" t="s">
        <v>65</v>
      </c>
      <c r="B42" s="45" t="s">
        <v>66</v>
      </c>
      <c r="C42" s="46"/>
      <c r="D42" s="16">
        <f>220.89*1.0285</f>
        <v>227.18536499999999</v>
      </c>
      <c r="E42" s="14"/>
      <c r="F42" s="25"/>
      <c r="G42" s="19"/>
    </row>
    <row r="43" spans="1:7" ht="12.75">
      <c r="A43" s="8">
        <v>4</v>
      </c>
      <c r="B43" s="37" t="s">
        <v>67</v>
      </c>
      <c r="C43" s="38"/>
      <c r="D43" s="24"/>
      <c r="E43" s="14"/>
      <c r="F43" s="25"/>
      <c r="G43" s="19"/>
    </row>
    <row r="44" spans="1:7" ht="12.75">
      <c r="A44" s="22" t="s">
        <v>68</v>
      </c>
      <c r="B44" s="50" t="s">
        <v>69</v>
      </c>
      <c r="C44" s="51"/>
      <c r="D44" s="13">
        <v>178.77</v>
      </c>
      <c r="E44" s="14"/>
      <c r="F44" s="25"/>
      <c r="G44" s="19"/>
    </row>
    <row r="45" spans="1:7" ht="12.95" customHeight="1">
      <c r="A45" s="8">
        <v>5</v>
      </c>
      <c r="B45" s="37" t="s">
        <v>70</v>
      </c>
      <c r="C45" s="38"/>
      <c r="D45" s="24"/>
    </row>
    <row r="46" spans="1:7" ht="12.75">
      <c r="A46" s="22" t="s">
        <v>71</v>
      </c>
      <c r="B46" s="45" t="s">
        <v>72</v>
      </c>
      <c r="C46" s="46"/>
      <c r="D46" s="26">
        <f>248.44*1.0285</f>
        <v>255.52053999999998</v>
      </c>
      <c r="E46" s="14"/>
      <c r="F46" s="25"/>
      <c r="G46" s="19"/>
    </row>
    <row r="47" spans="1:7" s="29" customFormat="1" ht="12.75">
      <c r="A47" s="27"/>
      <c r="B47" s="28"/>
      <c r="C47" s="28"/>
      <c r="D47" s="28"/>
      <c r="F47" s="27"/>
    </row>
    <row r="48" spans="1:7" s="29" customFormat="1" ht="12.75">
      <c r="F48" s="27"/>
    </row>
    <row r="49" spans="1:6" s="29" customFormat="1" ht="12.75">
      <c r="A49" s="30"/>
      <c r="B49" s="30"/>
      <c r="C49" s="30"/>
      <c r="D49" s="30"/>
      <c r="F49" s="27"/>
    </row>
    <row r="50" spans="1:6" s="1" customFormat="1" ht="12.75">
      <c r="F50" s="3"/>
    </row>
    <row r="51" spans="1:6" s="1" customFormat="1" ht="12.95" customHeight="1">
      <c r="A51" s="47" t="s">
        <v>73</v>
      </c>
      <c r="B51" s="47"/>
      <c r="C51" s="47"/>
      <c r="D51" s="31" t="s">
        <v>74</v>
      </c>
      <c r="E51" s="32"/>
    </row>
    <row r="52" spans="1:6" s="1" customFormat="1" ht="12.95" customHeight="1">
      <c r="A52" s="33"/>
      <c r="B52" s="33"/>
      <c r="C52" s="33"/>
      <c r="D52" s="31"/>
      <c r="E52" s="32"/>
    </row>
    <row r="53" spans="1:6" s="1" customFormat="1" ht="12.95" customHeight="1">
      <c r="F53" s="3"/>
    </row>
    <row r="54" spans="1:6" ht="12.75">
      <c r="A54" s="47" t="s">
        <v>75</v>
      </c>
      <c r="B54" s="47"/>
      <c r="C54" s="47"/>
      <c r="D54" s="34" t="s">
        <v>76</v>
      </c>
    </row>
    <row r="55" spans="1:6" ht="11.45" customHeight="1">
      <c r="B55" s="15"/>
      <c r="C55" s="15"/>
      <c r="D55" s="35"/>
    </row>
    <row r="57" spans="1:6" ht="11.45" customHeight="1">
      <c r="A57" s="1" t="s">
        <v>78</v>
      </c>
      <c r="D57" s="1" t="s">
        <v>79</v>
      </c>
    </row>
    <row r="97" spans="1:7" s="1" customFormat="1" ht="11.45" customHeight="1">
      <c r="F97" s="18"/>
      <c r="G97" s="15"/>
    </row>
    <row r="98" spans="1:7" s="1" customFormat="1" ht="11.45" customHeight="1">
      <c r="A98" s="36"/>
      <c r="F98" s="18"/>
      <c r="G98" s="15"/>
    </row>
    <row r="99" spans="1:7" s="1" customFormat="1" ht="11.45" customHeight="1">
      <c r="A99" s="36"/>
      <c r="F99" s="18"/>
      <c r="G99" s="15"/>
    </row>
    <row r="100" spans="1:7" ht="11.45" customHeight="1">
      <c r="A100" s="36"/>
    </row>
  </sheetData>
  <mergeCells count="42">
    <mergeCell ref="A54:C54"/>
    <mergeCell ref="B37:C37"/>
    <mergeCell ref="B38:C38"/>
    <mergeCell ref="B39:C39"/>
    <mergeCell ref="B40:C40"/>
    <mergeCell ref="B41:C41"/>
    <mergeCell ref="B42:C42"/>
    <mergeCell ref="B43:C43"/>
    <mergeCell ref="B44:C44"/>
    <mergeCell ref="B45:C45"/>
    <mergeCell ref="B46:C46"/>
    <mergeCell ref="A51:C51"/>
    <mergeCell ref="B36:C36"/>
    <mergeCell ref="B25:C25"/>
    <mergeCell ref="B26:C26"/>
    <mergeCell ref="B27:C27"/>
    <mergeCell ref="B28:C28"/>
    <mergeCell ref="B29:C29"/>
    <mergeCell ref="B30:C30"/>
    <mergeCell ref="B31:C31"/>
    <mergeCell ref="B32:C32"/>
    <mergeCell ref="B33:C33"/>
    <mergeCell ref="B34:C34"/>
    <mergeCell ref="B35:C35"/>
    <mergeCell ref="B24:C24"/>
    <mergeCell ref="B13:C13"/>
    <mergeCell ref="B14:C14"/>
    <mergeCell ref="B15:C15"/>
    <mergeCell ref="B16:C16"/>
    <mergeCell ref="B17:C17"/>
    <mergeCell ref="B18:C18"/>
    <mergeCell ref="B19:C19"/>
    <mergeCell ref="B20:C20"/>
    <mergeCell ref="B21:C21"/>
    <mergeCell ref="B22:C22"/>
    <mergeCell ref="B23:C23"/>
    <mergeCell ref="B12:C12"/>
    <mergeCell ref="C1:D1"/>
    <mergeCell ref="A7:D7"/>
    <mergeCell ref="A8:D8"/>
    <mergeCell ref="A9:D9"/>
    <mergeCell ref="B11:C11"/>
  </mergeCells>
  <printOptions horizontalCentered="1"/>
  <pageMargins left="0.78740157480314965" right="0.39370078740157483" top="0.78740157480314965" bottom="0.78740157480314965" header="0.39370078740157483" footer="0.39370078740157483"/>
  <pageSetup pageOrder="overThenDown" orientation="portrait" r:id="rId1"/>
  <rowBreaks count="1" manualBreakCount="1">
    <brk id="38"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Тюмень (3)</vt:lpstr>
      <vt:lpstr>'Тюмень (3)'!Заголовки_для_печати</vt:lpstr>
      <vt:lpstr>'Тюмень (3)'!Область_печати</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2019-04-30T06:29:03Z</dcterms:created>
  <dcterms:modified xsi:type="dcterms:W3CDTF">2020-02-11T03:48:34Z</dcterms:modified>
</cp:coreProperties>
</file>